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/>
  <mc:AlternateContent xmlns:mc="http://schemas.openxmlformats.org/markup-compatibility/2006">
    <mc:Choice Requires="x15">
      <x15ac:absPath xmlns:x15ac="http://schemas.microsoft.com/office/spreadsheetml/2010/11/ac" url="C:\Users\mkrajina\Desktop\ivka\"/>
    </mc:Choice>
  </mc:AlternateContent>
  <xr:revisionPtr revIDLastSave="0" documentId="8_{C3B7288B-34DB-4446-A0C6-DE25B24BD1F4}" xr6:coauthVersionLast="45" xr6:coauthVersionMax="45" xr10:uidLastSave="{00000000-0000-0000-0000-000000000000}"/>
  <bookViews>
    <workbookView xWindow="-120" yWindow="-120" windowWidth="20730" windowHeight="11160" tabRatio="427" xr2:uid="{00000000-000D-0000-FFFF-FFFF00000000}"/>
  </bookViews>
  <sheets>
    <sheet name="PLAN" sheetId="1" r:id="rId1"/>
    <sheet name="OBRAZLOZENJE" sheetId="2" r:id="rId2"/>
    <sheet name="Lis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6" i="1" l="1"/>
  <c r="J66" i="1"/>
  <c r="H66" i="1"/>
  <c r="I78" i="1"/>
  <c r="J78" i="1"/>
  <c r="H78" i="1"/>
  <c r="I82" i="1"/>
  <c r="J82" i="1"/>
  <c r="H82" i="1"/>
  <c r="I29" i="1"/>
  <c r="J29" i="1"/>
  <c r="H29" i="1"/>
  <c r="J59" i="1" l="1"/>
  <c r="I59" i="1"/>
  <c r="H59" i="1"/>
  <c r="I72" i="1" l="1"/>
  <c r="J72" i="1"/>
  <c r="H72" i="1"/>
  <c r="I23" i="1"/>
  <c r="J23" i="1"/>
  <c r="H23" i="1"/>
  <c r="I25" i="1"/>
  <c r="J25" i="1"/>
  <c r="H25" i="1"/>
  <c r="I32" i="1"/>
  <c r="J32" i="1"/>
  <c r="H32" i="1"/>
  <c r="I17" i="1"/>
  <c r="J17" i="1"/>
  <c r="H17" i="1"/>
  <c r="I75" i="1" l="1"/>
  <c r="J75" i="1"/>
  <c r="H75" i="1"/>
  <c r="I61" i="1"/>
  <c r="J61" i="1"/>
  <c r="H61" i="1"/>
  <c r="J57" i="1"/>
  <c r="I57" i="1"/>
  <c r="H57" i="1"/>
  <c r="I51" i="1"/>
  <c r="J51" i="1"/>
  <c r="H51" i="1"/>
  <c r="I47" i="1"/>
  <c r="J47" i="1"/>
  <c r="H47" i="1"/>
  <c r="I19" i="1"/>
  <c r="J19" i="1"/>
  <c r="H19" i="1"/>
  <c r="H86" i="1" l="1"/>
  <c r="J86" i="1"/>
  <c r="I86" i="1"/>
</calcChain>
</file>

<file path=xl/sharedStrings.xml><?xml version="1.0" encoding="utf-8"?>
<sst xmlns="http://schemas.openxmlformats.org/spreadsheetml/2006/main" count="163" uniqueCount="124">
  <si>
    <t>STRATEŠKI CILJ</t>
  </si>
  <si>
    <t>Organizacijska klasifikacija</t>
  </si>
  <si>
    <t>INVESTICIJA / KAPITALNA POMOĆ /KAPITALNA DONACIJA</t>
  </si>
  <si>
    <t>K100001</t>
  </si>
  <si>
    <t>K100003</t>
  </si>
  <si>
    <t>K100002</t>
  </si>
  <si>
    <t>K100004</t>
  </si>
  <si>
    <t>K100009</t>
  </si>
  <si>
    <t>K100007</t>
  </si>
  <si>
    <t>Predsjednik:</t>
  </si>
  <si>
    <t>Planom razvojnih programa definiraju se ciljevi i prioriteti razvoja Grada Malog Lošinja povezani s programskom i organizacijskom klasifikacijom proračuna.</t>
  </si>
  <si>
    <t>PRIORITET</t>
  </si>
  <si>
    <t>Projekcija 2021.</t>
  </si>
  <si>
    <t>1. Gospodarski razvoj</t>
  </si>
  <si>
    <t>2. Održivi regionalni razvoj</t>
  </si>
  <si>
    <t>2.1. Unaprjeđenje infrastrukture</t>
  </si>
  <si>
    <t>2.2. Razvoj projekata u kulturi</t>
  </si>
  <si>
    <t>2.3. Unaprjeđenje sportskih objekata</t>
  </si>
  <si>
    <t>Izgradnja i uređenje komunalne infrastrukture - javne površine</t>
  </si>
  <si>
    <t>Šetnica Susak - Uvala Bok</t>
  </si>
  <si>
    <t>Programi/projekti</t>
  </si>
  <si>
    <t>K100008</t>
  </si>
  <si>
    <t>Parterno uređenje šetnice Čikat</t>
  </si>
  <si>
    <t>Uređenje plaže Kadin</t>
  </si>
  <si>
    <t>Razvoj i upravljanje sustava vodoopskrbe</t>
  </si>
  <si>
    <t>Vodoopskrba i odvodnja - kućni priključci</t>
  </si>
  <si>
    <t>Izgradnja i uređenje komunalne infrastrukture - ceste i parkirališta</t>
  </si>
  <si>
    <t>Pristupna cesta u skladišno servisnoj zoni</t>
  </si>
  <si>
    <t>Cesta Malin</t>
  </si>
  <si>
    <t>Cesta Šestavina</t>
  </si>
  <si>
    <t>Cesta Zagazinjine</t>
  </si>
  <si>
    <t>K100005</t>
  </si>
  <si>
    <t>Cesta u stambenoj zoni Kalvarija</t>
  </si>
  <si>
    <t>K100006</t>
  </si>
  <si>
    <t>K100011</t>
  </si>
  <si>
    <t>Cesta Kovčanje - Poljana</t>
  </si>
  <si>
    <t>Cesta Biskupija</t>
  </si>
  <si>
    <t>Parkiralište Ćunski</t>
  </si>
  <si>
    <t>K100015</t>
  </si>
  <si>
    <t>K100016</t>
  </si>
  <si>
    <t>Obnova kolnika L. brodograditelja</t>
  </si>
  <si>
    <t>Cesta Kandija</t>
  </si>
  <si>
    <t>Izgradnja i uređenje komunalne infrastrukture - javna rasvjeta</t>
  </si>
  <si>
    <t>Rekonstrukcija javne rasvjete</t>
  </si>
  <si>
    <t>Izgradnja javne rasvjete na Čikatu</t>
  </si>
  <si>
    <t>Projekt oborinske odvodnje ulice Studenac</t>
  </si>
  <si>
    <t>Parterno uređenje Suska</t>
  </si>
  <si>
    <t>Biciklistička transverzala Apsyrtides</t>
  </si>
  <si>
    <t>Nogostup Sunčana uvala - rotor</t>
  </si>
  <si>
    <t xml:space="preserve">Promicanje kulture </t>
  </si>
  <si>
    <t>Osorski bedemi</t>
  </si>
  <si>
    <t>Utvrda Kaštel</t>
  </si>
  <si>
    <t xml:space="preserve">Uređenje kina Vladimira Nazora </t>
  </si>
  <si>
    <t>Razvoj sporta i rekreacije</t>
  </si>
  <si>
    <t>Izgradnja sportske dvorane</t>
  </si>
  <si>
    <t>Igralište Ilovik</t>
  </si>
  <si>
    <t>1.1 Unaprjeđenje i razvoj turizma</t>
  </si>
  <si>
    <t>2.4. Razvoj društvenih djelatnosti - unaprjeđenje odgojno - obrazovnih institucija</t>
  </si>
  <si>
    <t>Predškolski odgoj i obrazovanje</t>
  </si>
  <si>
    <t>3. Zaštita okoliša</t>
  </si>
  <si>
    <t>Gradnja građevina za gospodarenje građevinskim otpadom</t>
  </si>
  <si>
    <t>GRADSKO VIJEĆE GRADA MALOG LOŠINJA</t>
  </si>
  <si>
    <t xml:space="preserve">KLASA: </t>
  </si>
  <si>
    <t xml:space="preserve">URBROJ: </t>
  </si>
  <si>
    <t>Planom razvojnih programa Grada Malog Lošinja predviđeni su projekti i aktivnosti za koje su Proračunom osigurana sredstva u okviru pojedinih Programa kako slijedi:</t>
  </si>
  <si>
    <t>Članak 2.</t>
  </si>
  <si>
    <t>Članak 1.</t>
  </si>
  <si>
    <t>Elvis Živković v.r.</t>
  </si>
  <si>
    <t>Obrazloženje</t>
  </si>
  <si>
    <t>Obveza donošenja Plana razvojnih programa utvrđena je Zakonom o proračunu, te se donosi zajedno s Proračunom.</t>
  </si>
  <si>
    <t>Plan razvojnih programa je dokument jedinice lokalne i područne (regionalne) samouprave sastavljen za trogodišnje razdoblje, koji sadrži ciljeve i prioritete razvoja jedinice lokalne i područne (regionalne) samouprave povezane s programskom i organizacijskom klasifikacijom proračuna.</t>
  </si>
  <si>
    <t>kapitalnih izvora: prodaje zemljišta i objekata, kapitalnih pomoći i donacija te namjenskim dijelom poreza na dohodak.</t>
  </si>
  <si>
    <t>Obnova stare jezgre Velog Lošinja - Park</t>
  </si>
  <si>
    <t>Zaštita okoliša</t>
  </si>
  <si>
    <t>Elaborat zdravstvenog stanja stabala u park šumi Čikat</t>
  </si>
  <si>
    <t>Energetska učinkovitost vrtića</t>
  </si>
  <si>
    <t>3.1. Zaštita okoliša i očuvanje prirodne baštine</t>
  </si>
  <si>
    <t>Održavanje pomorskog dobra</t>
  </si>
  <si>
    <t>Rekonstrukcija i izgradnja sportske infrastrukture</t>
  </si>
  <si>
    <t>Centar za znanost o moru</t>
  </si>
  <si>
    <t>UKUPNO</t>
  </si>
  <si>
    <t>400-06/19-01/01</t>
  </si>
  <si>
    <t>2213/01-01-19-</t>
  </si>
  <si>
    <t>Mali Lošinj,      prosinca 2019. godine</t>
  </si>
  <si>
    <t>Ovaj Plan razvojnih programa za 2020. godinu s projekcijama za 2021. i 2022. godinu stupa na snagu u roku od osam dana od dana objave u Službenim novinama Primorsko-goranske županije, a primjenjuje se od 1. siječnja 2020. godine.</t>
  </si>
  <si>
    <t>Na temelju članka 16. Zakona o proračunu  (“Narodne novine”  br. 87/08., 136/12. i 15/15.) i članka 32. Statuta Grada Mali Lošinj (»Službene novine« PGŽ, br. 26/09, 32/09, 10/13, 24/17 i 9/18), Gradsko vijeće Grada Mali Lošinj, na sjednici održanoj ____ prosinca 2019. godine, donijelo je</t>
  </si>
  <si>
    <t>Plan razvojnih programa Grada Malog Lošinja za 2020. godinu s projekcijama za 2021. i 2022. godinu</t>
  </si>
  <si>
    <t>Redovna djelatnost upravnih tijela</t>
  </si>
  <si>
    <t>Projekt razvoja širokopojasne infrastrukture</t>
  </si>
  <si>
    <t>Cesta Mrtvaška</t>
  </si>
  <si>
    <t>K100019</t>
  </si>
  <si>
    <t>Cesta Ćunski-Kovčanje</t>
  </si>
  <si>
    <t>K100022</t>
  </si>
  <si>
    <t>K100021</t>
  </si>
  <si>
    <t>Zagrebačka ulica</t>
  </si>
  <si>
    <t>Javna rasvjeta Osor-Nerezine</t>
  </si>
  <si>
    <t>K100014</t>
  </si>
  <si>
    <t>Riva lošinjskih kapetana -nastavak</t>
  </si>
  <si>
    <t>Park za pse</t>
  </si>
  <si>
    <t>Poticanje razvoja turizma</t>
  </si>
  <si>
    <t>Vidikovci Mali Lošinj</t>
  </si>
  <si>
    <t>Park Haračić</t>
  </si>
  <si>
    <t>Križni put</t>
  </si>
  <si>
    <t>Građevine i uređaji javne namjene</t>
  </si>
  <si>
    <t>Dječje igralište Susak</t>
  </si>
  <si>
    <t>Dječje igralište Ćunski</t>
  </si>
  <si>
    <t>Sanacija odlagališta Kalvarija</t>
  </si>
  <si>
    <t>Sortirnica</t>
  </si>
  <si>
    <t>Reciklažno dvorište za građevinski otpad</t>
  </si>
  <si>
    <t>Fotonaponska elektrana u Ustrinama</t>
  </si>
  <si>
    <t>Europska prijestolnica kulture-umjetnička instalacija</t>
  </si>
  <si>
    <t>Sporsko igralište Veli Lošinj</t>
  </si>
  <si>
    <t>Sportsko igralište Artatore</t>
  </si>
  <si>
    <t>uz Plan razvojih programa Grada Malog Lošinja za 2020. godinu s projekcijama za 2021 i 2022. godinu</t>
  </si>
  <si>
    <t>Plan 2020.</t>
  </si>
  <si>
    <t>Projekcija 2022.</t>
  </si>
  <si>
    <t>Sanacija vodovodne mreže</t>
  </si>
  <si>
    <t>CestaBočac</t>
  </si>
  <si>
    <t>Gospodarenje poslovnim objektima</t>
  </si>
  <si>
    <t>Izložbeni prostor za pomorsku zbirku (Gradska vijećnica)</t>
  </si>
  <si>
    <t>Uređenje igrališta dječjeg vrtića-"Žižula"</t>
  </si>
  <si>
    <t xml:space="preserve">Plan razvojnih programa sadrži ukupno 53 razvojna projekta ukupne planske vrijednosti u 2020. godini 41.911.000,00 kn, a pokriven je prihodima iz </t>
  </si>
  <si>
    <t>U projekciji plana razvojnih programa za 2021. godinu planirano je ukupno 61.548.000,00 kn, a u 2022.godini planirano je ukupno 69.475.000,00 kn za razvojne programe.</t>
  </si>
  <si>
    <t>Prijedlog , 13.11.2019.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</si>
</sst>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000"/>
  </numFmts>
  <fonts count="21"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1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2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0"/>
      <color indexed="8"/>
      <name val="Calibri"/>
      <family val="2"/>
    </font>
    <font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9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  <charset val="238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  <scheme val="minor"/>
    </font>
    <font>
      <sz val="10"/>
      <color rgb="FF000000"/>
      <name val="Minion Pro"/>
    </font>
    <font>
      <b/>
      <sz val="9"/>
      <name val="Calibri"/>
      <family val="2"/>
      <charset val="238"/>
    </font>
    <font>
      <b/>
      <u/>
      <sz val="11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6" fillId="0" borderId="1" xfId="0" applyNumberFormat="1" applyFont="1" applyBorder="1" applyAlignment="1">
      <alignment wrapText="1"/>
    </xf>
    <xf numFmtId="165" fontId="6" fillId="0" borderId="1" xfId="0" applyNumberFormat="1" applyFont="1" applyBorder="1" applyAlignment="1">
      <alignment wrapText="1"/>
    </xf>
    <xf numFmtId="0" fontId="8" fillId="0" borderId="1" xfId="0" applyFont="1" applyBorder="1" applyAlignment="1">
      <alignment wrapText="1"/>
    </xf>
    <xf numFmtId="4" fontId="9" fillId="0" borderId="1" xfId="0" applyNumberFormat="1" applyFont="1" applyBorder="1" applyAlignment="1">
      <alignment horizontal="right" wrapText="1"/>
    </xf>
    <xf numFmtId="0" fontId="10" fillId="0" borderId="1" xfId="0" applyFont="1" applyBorder="1" applyAlignment="1">
      <alignment wrapText="1"/>
    </xf>
    <xf numFmtId="4" fontId="7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4" fontId="7" fillId="0" borderId="1" xfId="0" applyNumberFormat="1" applyFont="1" applyBorder="1" applyAlignment="1">
      <alignment horizontal="right" vertical="center" wrapText="1"/>
    </xf>
    <xf numFmtId="164" fontId="10" fillId="0" borderId="1" xfId="0" applyNumberFormat="1" applyFont="1" applyBorder="1" applyAlignment="1">
      <alignment wrapText="1"/>
    </xf>
    <xf numFmtId="164" fontId="6" fillId="2" borderId="1" xfId="0" applyNumberFormat="1" applyFont="1" applyFill="1" applyBorder="1" applyAlignment="1">
      <alignment wrapText="1"/>
    </xf>
    <xf numFmtId="165" fontId="6" fillId="2" borderId="1" xfId="0" applyNumberFormat="1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wrapText="1"/>
    </xf>
    <xf numFmtId="4" fontId="6" fillId="2" borderId="1" xfId="0" applyNumberFormat="1" applyFont="1" applyFill="1" applyBorder="1" applyAlignment="1">
      <alignment horizontal="right" wrapText="1"/>
    </xf>
    <xf numFmtId="164" fontId="5" fillId="2" borderId="1" xfId="0" applyNumberFormat="1" applyFont="1" applyFill="1" applyBorder="1" applyAlignment="1">
      <alignment wrapText="1"/>
    </xf>
    <xf numFmtId="4" fontId="7" fillId="2" borderId="1" xfId="0" applyNumberFormat="1" applyFont="1" applyFill="1" applyBorder="1" applyAlignment="1">
      <alignment horizontal="right" wrapText="1"/>
    </xf>
    <xf numFmtId="4" fontId="7" fillId="2" borderId="1" xfId="0" applyNumberFormat="1" applyFont="1" applyFill="1" applyBorder="1" applyAlignment="1">
      <alignment horizontal="right" vertical="center" wrapText="1"/>
    </xf>
    <xf numFmtId="16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4" fontId="6" fillId="2" borderId="1" xfId="0" applyNumberFormat="1" applyFont="1" applyFill="1" applyBorder="1" applyAlignment="1">
      <alignment vertical="center" wrapText="1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wrapText="1"/>
    </xf>
    <xf numFmtId="0" fontId="0" fillId="0" borderId="1" xfId="0" applyFill="1" applyBorder="1"/>
    <xf numFmtId="164" fontId="6" fillId="0" borderId="2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7" fillId="0" borderId="2" xfId="0" applyNumberFormat="1" applyFont="1" applyBorder="1" applyAlignment="1">
      <alignment vertical="center" wrapText="1"/>
    </xf>
    <xf numFmtId="165" fontId="6" fillId="2" borderId="6" xfId="0" applyNumberFormat="1" applyFont="1" applyFill="1" applyBorder="1" applyAlignment="1">
      <alignment wrapText="1"/>
    </xf>
    <xf numFmtId="0" fontId="6" fillId="2" borderId="6" xfId="0" applyFont="1" applyFill="1" applyBorder="1"/>
    <xf numFmtId="0" fontId="5" fillId="2" borderId="6" xfId="0" applyFont="1" applyFill="1" applyBorder="1" applyAlignment="1">
      <alignment wrapText="1"/>
    </xf>
    <xf numFmtId="165" fontId="6" fillId="0" borderId="5" xfId="0" applyNumberFormat="1" applyFont="1" applyFill="1" applyBorder="1" applyAlignment="1">
      <alignment wrapText="1"/>
    </xf>
    <xf numFmtId="0" fontId="6" fillId="0" borderId="5" xfId="0" applyFont="1" applyBorder="1"/>
    <xf numFmtId="0" fontId="10" fillId="0" borderId="5" xfId="0" applyFont="1" applyBorder="1" applyAlignment="1">
      <alignment wrapText="1"/>
    </xf>
    <xf numFmtId="4" fontId="7" fillId="0" borderId="5" xfId="0" applyNumberFormat="1" applyFont="1" applyBorder="1"/>
    <xf numFmtId="164" fontId="6" fillId="2" borderId="7" xfId="0" applyNumberFormat="1" applyFont="1" applyFill="1" applyBorder="1" applyAlignment="1">
      <alignment vertical="center" wrapText="1"/>
    </xf>
    <xf numFmtId="164" fontId="6" fillId="0" borderId="8" xfId="0" applyNumberFormat="1" applyFont="1" applyBorder="1" applyAlignment="1">
      <alignment vertical="center" wrapText="1"/>
    </xf>
    <xf numFmtId="164" fontId="6" fillId="2" borderId="9" xfId="0" applyNumberFormat="1" applyFont="1" applyFill="1" applyBorder="1" applyAlignment="1">
      <alignment wrapText="1"/>
    </xf>
    <xf numFmtId="164" fontId="6" fillId="0" borderId="10" xfId="0" applyNumberFormat="1" applyFont="1" applyFill="1" applyBorder="1" applyAlignment="1">
      <alignment wrapText="1"/>
    </xf>
    <xf numFmtId="0" fontId="10" fillId="0" borderId="5" xfId="0" applyFont="1" applyBorder="1"/>
    <xf numFmtId="4" fontId="3" fillId="0" borderId="0" xfId="0" applyNumberFormat="1" applyFont="1" applyAlignment="1">
      <alignment horizontal="left"/>
    </xf>
    <xf numFmtId="4" fontId="16" fillId="0" borderId="0" xfId="0" applyNumberFormat="1" applyFont="1"/>
    <xf numFmtId="4" fontId="16" fillId="0" borderId="0" xfId="0" applyNumberFormat="1" applyFont="1" applyAlignment="1">
      <alignment horizontal="left"/>
    </xf>
    <xf numFmtId="4" fontId="5" fillId="0" borderId="0" xfId="0" applyNumberFormat="1" applyFont="1"/>
    <xf numFmtId="4" fontId="6" fillId="4" borderId="1" xfId="0" applyNumberFormat="1" applyFont="1" applyFill="1" applyBorder="1" applyAlignment="1">
      <alignment horizontal="center" wrapText="1"/>
    </xf>
    <xf numFmtId="4" fontId="6" fillId="0" borderId="1" xfId="0" applyNumberFormat="1" applyFont="1" applyBorder="1"/>
    <xf numFmtId="4" fontId="2" fillId="2" borderId="6" xfId="0" applyNumberFormat="1" applyFont="1" applyFill="1" applyBorder="1"/>
    <xf numFmtId="4" fontId="0" fillId="0" borderId="5" xfId="0" applyNumberFormat="1" applyBorder="1"/>
    <xf numFmtId="4" fontId="0" fillId="0" borderId="0" xfId="0" applyNumberFormat="1"/>
    <xf numFmtId="4" fontId="7" fillId="0" borderId="2" xfId="0" applyNumberFormat="1" applyFont="1" applyFill="1" applyBorder="1" applyAlignment="1">
      <alignment vertical="center" wrapText="1"/>
    </xf>
    <xf numFmtId="4" fontId="6" fillId="4" borderId="1" xfId="0" applyNumberFormat="1" applyFont="1" applyFill="1" applyBorder="1" applyAlignment="1">
      <alignment horizontal="center"/>
    </xf>
    <xf numFmtId="4" fontId="19" fillId="2" borderId="1" xfId="0" applyNumberFormat="1" applyFont="1" applyFill="1" applyBorder="1" applyAlignment="1">
      <alignment horizontal="right" wrapText="1"/>
    </xf>
    <xf numFmtId="0" fontId="5" fillId="0" borderId="5" xfId="0" applyFont="1" applyBorder="1"/>
    <xf numFmtId="164" fontId="5" fillId="0" borderId="5" xfId="0" applyNumberFormat="1" applyFont="1" applyFill="1" applyBorder="1" applyAlignment="1">
      <alignment wrapText="1"/>
    </xf>
    <xf numFmtId="165" fontId="5" fillId="0" borderId="5" xfId="0" applyNumberFormat="1" applyFont="1" applyFill="1" applyBorder="1" applyAlignment="1">
      <alignment wrapText="1"/>
    </xf>
    <xf numFmtId="4" fontId="5" fillId="0" borderId="5" xfId="0" applyNumberFormat="1" applyFont="1" applyBorder="1"/>
    <xf numFmtId="0" fontId="16" fillId="0" borderId="0" xfId="0" applyFont="1" applyAlignment="1">
      <alignment horizontal="center"/>
    </xf>
    <xf numFmtId="0" fontId="5" fillId="0" borderId="0" xfId="0" applyFont="1" applyBorder="1"/>
    <xf numFmtId="164" fontId="5" fillId="0" borderId="0" xfId="0" applyNumberFormat="1" applyFont="1" applyFill="1" applyBorder="1" applyAlignment="1">
      <alignment wrapText="1"/>
    </xf>
    <xf numFmtId="165" fontId="5" fillId="0" borderId="0" xfId="0" applyNumberFormat="1" applyFont="1" applyFill="1" applyBorder="1" applyAlignment="1">
      <alignment wrapText="1"/>
    </xf>
    <xf numFmtId="4" fontId="5" fillId="0" borderId="0" xfId="0" applyNumberFormat="1" applyFont="1" applyBorder="1"/>
    <xf numFmtId="164" fontId="6" fillId="2" borderId="3" xfId="0" applyNumberFormat="1" applyFont="1" applyFill="1" applyBorder="1" applyAlignment="1">
      <alignment wrapText="1"/>
    </xf>
    <xf numFmtId="165" fontId="6" fillId="2" borderId="3" xfId="0" applyNumberFormat="1" applyFont="1" applyFill="1" applyBorder="1" applyAlignment="1">
      <alignment wrapText="1"/>
    </xf>
    <xf numFmtId="0" fontId="6" fillId="2" borderId="7" xfId="0" applyFont="1" applyFill="1" applyBorder="1" applyAlignment="1">
      <alignment horizontal="center" wrapText="1"/>
    </xf>
    <xf numFmtId="164" fontId="6" fillId="2" borderId="5" xfId="0" applyNumberFormat="1" applyFont="1" applyFill="1" applyBorder="1" applyAlignment="1">
      <alignment wrapText="1"/>
    </xf>
    <xf numFmtId="165" fontId="6" fillId="2" borderId="5" xfId="0" applyNumberFormat="1" applyFont="1" applyFill="1" applyBorder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7" xfId="0" applyFont="1" applyBorder="1"/>
    <xf numFmtId="164" fontId="10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horizontal="right" wrapText="1"/>
    </xf>
    <xf numFmtId="164" fontId="6" fillId="0" borderId="1" xfId="0" applyNumberFormat="1" applyFont="1" applyFill="1" applyBorder="1" applyAlignment="1">
      <alignment wrapText="1"/>
    </xf>
    <xf numFmtId="164" fontId="6" fillId="0" borderId="5" xfId="0" applyNumberFormat="1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4" fontId="7" fillId="0" borderId="5" xfId="0" applyNumberFormat="1" applyFont="1" applyBorder="1" applyAlignment="1">
      <alignment vertical="center" wrapText="1"/>
    </xf>
    <xf numFmtId="4" fontId="7" fillId="0" borderId="5" xfId="0" applyNumberFormat="1" applyFont="1" applyFill="1" applyBorder="1" applyAlignment="1">
      <alignment vertical="center" wrapText="1"/>
    </xf>
    <xf numFmtId="165" fontId="6" fillId="0" borderId="1" xfId="0" applyNumberFormat="1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4" fontId="20" fillId="0" borderId="0" xfId="0" applyNumberFormat="1" applyFont="1" applyAlignment="1">
      <alignment horizontal="right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Border="1" applyAlignment="1">
      <alignment horizont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textRotation="90" wrapText="1"/>
    </xf>
    <xf numFmtId="0" fontId="13" fillId="4" borderId="14" xfId="0" applyFont="1" applyFill="1" applyBorder="1" applyAlignment="1">
      <alignment horizontal="center" vertical="center" textRotation="90" wrapText="1"/>
    </xf>
    <xf numFmtId="0" fontId="13" fillId="4" borderId="15" xfId="0" applyFont="1" applyFill="1" applyBorder="1" applyAlignment="1">
      <alignment horizontal="center" vertical="center" textRotation="90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5" fillId="4" borderId="1" xfId="0" applyFont="1" applyFill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4" borderId="2" xfId="0" applyFont="1" applyFill="1" applyBorder="1" applyAlignment="1">
      <alignment horizontal="center" vertical="center" textRotation="90" wrapText="1"/>
    </xf>
    <xf numFmtId="0" fontId="2" fillId="4" borderId="4" xfId="0" applyFont="1" applyFill="1" applyBorder="1" applyAlignment="1">
      <alignment horizontal="center" vertical="center" textRotation="90" wrapText="1"/>
    </xf>
    <xf numFmtId="0" fontId="2" fillId="4" borderId="3" xfId="0" applyFont="1" applyFill="1" applyBorder="1" applyAlignment="1">
      <alignment horizontal="center" vertical="center" textRotation="90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3"/>
  <sheetViews>
    <sheetView tabSelected="1" view="pageLayout" topLeftCell="B1" zoomScale="90" zoomScaleNormal="100" zoomScaleSheetLayoutView="61" zoomScalePageLayoutView="90" workbookViewId="0">
      <selection activeCell="G17" sqref="G17"/>
    </sheetView>
  </sheetViews>
  <sheetFormatPr defaultRowHeight="15"/>
  <cols>
    <col min="1" max="1" width="0" hidden="1" customWidth="1"/>
    <col min="2" max="2" width="12.7109375" customWidth="1"/>
    <col min="3" max="3" width="30" customWidth="1"/>
    <col min="4" max="4" width="5.5703125" customWidth="1"/>
    <col min="5" max="5" width="6.85546875" customWidth="1"/>
    <col min="6" max="6" width="8" customWidth="1"/>
    <col min="7" max="7" width="40.85546875" customWidth="1"/>
    <col min="8" max="8" width="13.85546875" style="64" customWidth="1"/>
    <col min="9" max="9" width="14" style="64" customWidth="1"/>
    <col min="10" max="10" width="17.140625" style="64" customWidth="1"/>
  </cols>
  <sheetData>
    <row r="1" spans="1:14">
      <c r="I1" s="94" t="s">
        <v>123</v>
      </c>
      <c r="J1" s="94"/>
    </row>
    <row r="3" spans="1:14">
      <c r="B3" s="110" t="s">
        <v>85</v>
      </c>
      <c r="C3" s="110"/>
      <c r="D3" s="110"/>
      <c r="E3" s="110"/>
      <c r="F3" s="110"/>
      <c r="G3" s="110"/>
      <c r="H3" s="110"/>
      <c r="I3" s="110"/>
      <c r="J3" s="110"/>
    </row>
    <row r="4" spans="1:14" s="2" customFormat="1">
      <c r="A4" s="1"/>
      <c r="B4" s="110"/>
      <c r="C4" s="110"/>
      <c r="D4" s="110"/>
      <c r="E4" s="110"/>
      <c r="F4" s="110"/>
      <c r="G4" s="110"/>
      <c r="H4" s="110"/>
      <c r="I4" s="110"/>
      <c r="J4" s="110"/>
      <c r="K4"/>
      <c r="L4"/>
      <c r="M4"/>
      <c r="N4"/>
    </row>
    <row r="5" spans="1:14">
      <c r="B5" s="110"/>
      <c r="C5" s="110"/>
      <c r="D5" s="110"/>
      <c r="E5" s="110"/>
      <c r="F5" s="110"/>
      <c r="G5" s="110"/>
      <c r="H5" s="110"/>
      <c r="I5" s="110"/>
      <c r="J5" s="110"/>
    </row>
    <row r="7" spans="1:14" s="4" customFormat="1" ht="21">
      <c r="B7" s="109" t="s">
        <v>86</v>
      </c>
      <c r="C7" s="109"/>
      <c r="D7" s="109"/>
      <c r="E7" s="109"/>
      <c r="F7" s="109"/>
      <c r="G7" s="109"/>
      <c r="H7" s="109"/>
      <c r="I7" s="109"/>
      <c r="J7" s="109"/>
    </row>
    <row r="8" spans="1:14" s="4" customFormat="1" ht="14.45" customHeight="1">
      <c r="B8" s="5"/>
      <c r="C8" s="6"/>
      <c r="D8" s="6"/>
      <c r="E8" s="6"/>
      <c r="F8" s="6"/>
      <c r="G8" s="6"/>
      <c r="H8" s="56"/>
      <c r="I8" s="56"/>
      <c r="J8" s="56"/>
    </row>
    <row r="9" spans="1:14" s="4" customFormat="1" ht="21" customHeight="1">
      <c r="B9" s="108" t="s">
        <v>66</v>
      </c>
      <c r="C9" s="108"/>
      <c r="D9" s="108"/>
      <c r="E9" s="108"/>
      <c r="F9" s="108"/>
      <c r="G9" s="108"/>
      <c r="H9" s="108"/>
      <c r="I9" s="108"/>
      <c r="J9" s="108"/>
    </row>
    <row r="10" spans="1:14" ht="15.75">
      <c r="B10" s="33"/>
      <c r="C10" s="33"/>
      <c r="D10" s="33"/>
      <c r="E10" s="33"/>
      <c r="F10" s="33"/>
      <c r="G10" s="33"/>
      <c r="H10" s="57"/>
      <c r="I10" s="57"/>
      <c r="J10" s="57"/>
    </row>
    <row r="11" spans="1:14" s="4" customFormat="1" ht="21">
      <c r="A11" s="1"/>
      <c r="B11" s="33" t="s">
        <v>10</v>
      </c>
      <c r="C11" s="34"/>
      <c r="D11" s="34"/>
      <c r="E11" s="34"/>
      <c r="F11" s="35"/>
      <c r="G11" s="34"/>
      <c r="H11" s="58"/>
      <c r="I11" s="58"/>
      <c r="J11" s="58"/>
    </row>
    <row r="12" spans="1:14" s="4" customFormat="1" ht="18" customHeight="1">
      <c r="A12" s="1"/>
      <c r="B12" s="97" t="s">
        <v>64</v>
      </c>
      <c r="C12" s="97"/>
      <c r="D12" s="97"/>
      <c r="E12" s="97"/>
      <c r="F12" s="97"/>
      <c r="G12" s="97"/>
      <c r="H12" s="97"/>
      <c r="I12" s="97"/>
      <c r="J12" s="97"/>
    </row>
    <row r="13" spans="1:14" s="4" customFormat="1" ht="15" hidden="1" customHeight="1">
      <c r="A13" s="1"/>
      <c r="B13" s="97"/>
      <c r="C13" s="97"/>
      <c r="D13" s="97"/>
      <c r="E13" s="97"/>
      <c r="F13" s="97"/>
      <c r="G13" s="97"/>
      <c r="H13" s="97"/>
      <c r="I13" s="97"/>
      <c r="J13" s="97"/>
    </row>
    <row r="14" spans="1:14">
      <c r="F14" s="3"/>
      <c r="G14" s="7"/>
      <c r="H14" s="59"/>
      <c r="I14" s="59"/>
      <c r="J14" s="59"/>
    </row>
    <row r="15" spans="1:14" ht="26.25" customHeight="1">
      <c r="B15" s="36" t="s">
        <v>0</v>
      </c>
      <c r="C15" s="37" t="s">
        <v>11</v>
      </c>
      <c r="D15" s="111" t="s">
        <v>1</v>
      </c>
      <c r="E15" s="111"/>
      <c r="F15" s="38" t="s">
        <v>20</v>
      </c>
      <c r="G15" s="38" t="s">
        <v>2</v>
      </c>
      <c r="H15" s="66" t="s">
        <v>114</v>
      </c>
      <c r="I15" s="60" t="s">
        <v>12</v>
      </c>
      <c r="J15" s="60" t="s">
        <v>115</v>
      </c>
    </row>
    <row r="16" spans="1:14" ht="9.75" customHeight="1">
      <c r="B16" s="39"/>
      <c r="C16" s="39"/>
      <c r="D16" s="112"/>
      <c r="E16" s="113"/>
      <c r="F16" s="8"/>
      <c r="G16" s="9"/>
      <c r="H16" s="61"/>
      <c r="I16" s="61"/>
      <c r="J16" s="61"/>
    </row>
    <row r="17" spans="2:10">
      <c r="B17" s="114" t="s">
        <v>13</v>
      </c>
      <c r="C17" s="117" t="s">
        <v>56</v>
      </c>
      <c r="D17" s="80">
        <v>100</v>
      </c>
      <c r="E17" s="81">
        <v>10001</v>
      </c>
      <c r="F17" s="79">
        <v>1004</v>
      </c>
      <c r="G17" s="24" t="s">
        <v>87</v>
      </c>
      <c r="H17" s="25">
        <f>H18</f>
        <v>155000</v>
      </c>
      <c r="I17" s="25">
        <f t="shared" ref="I17:J17" si="0">I18</f>
        <v>155000</v>
      </c>
      <c r="J17" s="25">
        <f t="shared" si="0"/>
        <v>155000</v>
      </c>
    </row>
    <row r="18" spans="2:10">
      <c r="B18" s="115"/>
      <c r="C18" s="118"/>
      <c r="D18" s="82">
        <v>100</v>
      </c>
      <c r="E18" s="82">
        <v>1001</v>
      </c>
      <c r="F18" s="83" t="s">
        <v>33</v>
      </c>
      <c r="G18" s="16" t="s">
        <v>88</v>
      </c>
      <c r="H18" s="61">
        <v>155000</v>
      </c>
      <c r="I18" s="61">
        <v>155000</v>
      </c>
      <c r="J18" s="61">
        <v>155000</v>
      </c>
    </row>
    <row r="19" spans="2:10" ht="27" customHeight="1">
      <c r="B19" s="115"/>
      <c r="C19" s="96"/>
      <c r="D19" s="77">
        <v>100</v>
      </c>
      <c r="E19" s="78">
        <v>10002</v>
      </c>
      <c r="F19" s="23">
        <v>3004</v>
      </c>
      <c r="G19" s="24" t="s">
        <v>18</v>
      </c>
      <c r="H19" s="25">
        <f>SUM(H20:H22)</f>
        <v>9200000</v>
      </c>
      <c r="I19" s="25">
        <f t="shared" ref="I19:J19" si="1">SUM(I20:I22)</f>
        <v>14000000</v>
      </c>
      <c r="J19" s="25">
        <f t="shared" si="1"/>
        <v>17000000</v>
      </c>
    </row>
    <row r="20" spans="2:10" ht="18" customHeight="1">
      <c r="B20" s="115"/>
      <c r="C20" s="96"/>
      <c r="D20" s="12">
        <v>100</v>
      </c>
      <c r="E20" s="13">
        <v>10002</v>
      </c>
      <c r="F20" s="18" t="s">
        <v>6</v>
      </c>
      <c r="G20" s="16" t="s">
        <v>47</v>
      </c>
      <c r="H20" s="17">
        <v>800000</v>
      </c>
      <c r="I20" s="17">
        <v>13850000</v>
      </c>
      <c r="J20" s="17">
        <v>15850000</v>
      </c>
    </row>
    <row r="21" spans="2:10" ht="18" customHeight="1">
      <c r="B21" s="115"/>
      <c r="C21" s="96"/>
      <c r="D21" s="12">
        <v>100</v>
      </c>
      <c r="E21" s="13">
        <v>10002</v>
      </c>
      <c r="F21" s="10" t="s">
        <v>8</v>
      </c>
      <c r="G21" s="14" t="s">
        <v>19</v>
      </c>
      <c r="H21" s="17">
        <v>150000</v>
      </c>
      <c r="I21" s="17">
        <v>150000</v>
      </c>
      <c r="J21" s="17">
        <v>1150000</v>
      </c>
    </row>
    <row r="22" spans="2:10" ht="18" customHeight="1">
      <c r="B22" s="115"/>
      <c r="C22" s="96"/>
      <c r="D22" s="12">
        <v>100</v>
      </c>
      <c r="E22" s="12">
        <v>10002</v>
      </c>
      <c r="F22" s="18" t="s">
        <v>21</v>
      </c>
      <c r="G22" s="20" t="s">
        <v>22</v>
      </c>
      <c r="H22" s="17">
        <v>8250000</v>
      </c>
      <c r="I22" s="17">
        <v>0</v>
      </c>
      <c r="J22" s="17">
        <v>0</v>
      </c>
    </row>
    <row r="23" spans="2:10" ht="17.25" customHeight="1">
      <c r="B23" s="115"/>
      <c r="C23" s="96"/>
      <c r="D23" s="21">
        <v>100</v>
      </c>
      <c r="E23" s="21">
        <v>10002</v>
      </c>
      <c r="F23" s="23">
        <v>3013</v>
      </c>
      <c r="G23" s="26" t="s">
        <v>77</v>
      </c>
      <c r="H23" s="25">
        <f>SUM(H24:H24)</f>
        <v>2100000</v>
      </c>
      <c r="I23" s="25">
        <f>SUM(I24:I24)</f>
        <v>0</v>
      </c>
      <c r="J23" s="25">
        <f>SUM(J24:J24)</f>
        <v>0</v>
      </c>
    </row>
    <row r="24" spans="2:10" ht="17.25" customHeight="1">
      <c r="B24" s="115"/>
      <c r="C24" s="96"/>
      <c r="D24" s="12">
        <v>100</v>
      </c>
      <c r="E24" s="12">
        <v>10002</v>
      </c>
      <c r="F24" s="18" t="s">
        <v>3</v>
      </c>
      <c r="G24" s="20" t="s">
        <v>23</v>
      </c>
      <c r="H24" s="17">
        <v>2100000</v>
      </c>
      <c r="I24" s="17">
        <v>0</v>
      </c>
      <c r="J24" s="17">
        <v>0</v>
      </c>
    </row>
    <row r="25" spans="2:10" ht="17.25" customHeight="1">
      <c r="B25" s="115"/>
      <c r="C25" s="96"/>
      <c r="D25" s="21">
        <v>100</v>
      </c>
      <c r="E25" s="21">
        <v>10005</v>
      </c>
      <c r="F25" s="23">
        <v>1301</v>
      </c>
      <c r="G25" s="26" t="s">
        <v>99</v>
      </c>
      <c r="H25" s="25">
        <f>SUM(H26:H28)</f>
        <v>370000</v>
      </c>
      <c r="I25" s="25">
        <f t="shared" ref="I25:J25" si="2">SUM(I26:I28)</f>
        <v>1300000</v>
      </c>
      <c r="J25" s="25">
        <f t="shared" si="2"/>
        <v>1000000</v>
      </c>
    </row>
    <row r="26" spans="2:10" ht="17.25" customHeight="1">
      <c r="B26" s="115"/>
      <c r="C26" s="96"/>
      <c r="D26" s="86">
        <v>100</v>
      </c>
      <c r="E26" s="86">
        <v>10005</v>
      </c>
      <c r="F26" s="11" t="s">
        <v>3</v>
      </c>
      <c r="G26" s="84" t="s">
        <v>100</v>
      </c>
      <c r="H26" s="85">
        <v>220000</v>
      </c>
      <c r="I26" s="85">
        <v>1000000</v>
      </c>
      <c r="J26" s="85">
        <v>1000000</v>
      </c>
    </row>
    <row r="27" spans="2:10" ht="17.25" customHeight="1">
      <c r="B27" s="115"/>
      <c r="C27" s="96"/>
      <c r="D27" s="86">
        <v>100</v>
      </c>
      <c r="E27" s="86">
        <v>10005</v>
      </c>
      <c r="F27" s="11" t="s">
        <v>5</v>
      </c>
      <c r="G27" s="84" t="s">
        <v>101</v>
      </c>
      <c r="H27" s="85">
        <v>100000</v>
      </c>
      <c r="I27" s="85">
        <v>0</v>
      </c>
      <c r="J27" s="85">
        <v>0</v>
      </c>
    </row>
    <row r="28" spans="2:10" ht="17.25" customHeight="1">
      <c r="B28" s="116"/>
      <c r="C28" s="119"/>
      <c r="D28" s="12">
        <v>100</v>
      </c>
      <c r="E28" s="12">
        <v>10005</v>
      </c>
      <c r="F28" s="18" t="s">
        <v>4</v>
      </c>
      <c r="G28" s="20" t="s">
        <v>102</v>
      </c>
      <c r="H28" s="17">
        <v>50000</v>
      </c>
      <c r="I28" s="17">
        <v>300000</v>
      </c>
      <c r="J28" s="17">
        <v>0</v>
      </c>
    </row>
    <row r="29" spans="2:10" ht="29.45" customHeight="1">
      <c r="B29" s="114" t="s">
        <v>14</v>
      </c>
      <c r="C29" s="95" t="s">
        <v>15</v>
      </c>
      <c r="D29" s="21">
        <v>100</v>
      </c>
      <c r="E29" s="22">
        <v>10002</v>
      </c>
      <c r="F29" s="23">
        <v>3001</v>
      </c>
      <c r="G29" s="24" t="s">
        <v>24</v>
      </c>
      <c r="H29" s="25">
        <f>SUM(H30:H31)</f>
        <v>370000</v>
      </c>
      <c r="I29" s="25">
        <f t="shared" ref="I29:J29" si="3">SUM(I30:I31)</f>
        <v>100000</v>
      </c>
      <c r="J29" s="25">
        <f t="shared" si="3"/>
        <v>100000</v>
      </c>
    </row>
    <row r="30" spans="2:10" ht="19.5" customHeight="1">
      <c r="B30" s="115"/>
      <c r="C30" s="96"/>
      <c r="D30" s="86">
        <v>100</v>
      </c>
      <c r="E30" s="92">
        <v>10002</v>
      </c>
      <c r="F30" s="11" t="s">
        <v>4</v>
      </c>
      <c r="G30" s="93" t="s">
        <v>116</v>
      </c>
      <c r="H30" s="85">
        <v>250000</v>
      </c>
      <c r="I30" s="85">
        <v>100000</v>
      </c>
      <c r="J30" s="85">
        <v>100000</v>
      </c>
    </row>
    <row r="31" spans="2:10" ht="16.5" customHeight="1">
      <c r="B31" s="115"/>
      <c r="C31" s="96"/>
      <c r="D31" s="12">
        <v>100</v>
      </c>
      <c r="E31" s="13">
        <v>10002</v>
      </c>
      <c r="F31" s="10" t="s">
        <v>4</v>
      </c>
      <c r="G31" s="14" t="s">
        <v>25</v>
      </c>
      <c r="H31" s="15">
        <v>120000</v>
      </c>
      <c r="I31" s="15">
        <v>0</v>
      </c>
      <c r="J31" s="15">
        <v>0</v>
      </c>
    </row>
    <row r="32" spans="2:10" ht="26.25">
      <c r="B32" s="115"/>
      <c r="C32" s="96"/>
      <c r="D32" s="21">
        <v>100</v>
      </c>
      <c r="E32" s="22">
        <v>10002</v>
      </c>
      <c r="F32" s="23">
        <v>3002</v>
      </c>
      <c r="G32" s="24" t="s">
        <v>26</v>
      </c>
      <c r="H32" s="67">
        <f>SUM(H33:H46)</f>
        <v>7301000</v>
      </c>
      <c r="I32" s="67">
        <f t="shared" ref="I32:J32" si="4">SUM(I33:I46)</f>
        <v>10860000</v>
      </c>
      <c r="J32" s="67">
        <f t="shared" si="4"/>
        <v>9800000</v>
      </c>
    </row>
    <row r="33" spans="2:10">
      <c r="B33" s="115"/>
      <c r="C33" s="96"/>
      <c r="D33" s="12">
        <v>100</v>
      </c>
      <c r="E33" s="13">
        <v>10002</v>
      </c>
      <c r="F33" s="10" t="s">
        <v>3</v>
      </c>
      <c r="G33" s="14" t="s">
        <v>27</v>
      </c>
      <c r="H33" s="15">
        <v>400000</v>
      </c>
      <c r="I33" s="15">
        <v>1000000</v>
      </c>
      <c r="J33" s="15">
        <v>3000000</v>
      </c>
    </row>
    <row r="34" spans="2:10" ht="16.5" customHeight="1">
      <c r="B34" s="115"/>
      <c r="C34" s="96"/>
      <c r="D34" s="12">
        <v>100</v>
      </c>
      <c r="E34" s="13">
        <v>10002</v>
      </c>
      <c r="F34" s="11" t="s">
        <v>5</v>
      </c>
      <c r="G34" s="14" t="s">
        <v>28</v>
      </c>
      <c r="H34" s="15">
        <v>4600000</v>
      </c>
      <c r="I34" s="15">
        <v>0</v>
      </c>
      <c r="J34" s="15">
        <v>0</v>
      </c>
    </row>
    <row r="35" spans="2:10">
      <c r="B35" s="115"/>
      <c r="C35" s="96"/>
      <c r="D35" s="12">
        <v>100</v>
      </c>
      <c r="E35" s="13">
        <v>10002</v>
      </c>
      <c r="F35" s="11" t="s">
        <v>4</v>
      </c>
      <c r="G35" s="16" t="s">
        <v>29</v>
      </c>
      <c r="H35" s="17">
        <v>100000</v>
      </c>
      <c r="I35" s="17">
        <v>1200000</v>
      </c>
      <c r="J35" s="17">
        <v>1200000</v>
      </c>
    </row>
    <row r="36" spans="2:10">
      <c r="B36" s="115"/>
      <c r="C36" s="96"/>
      <c r="D36" s="12">
        <v>100</v>
      </c>
      <c r="E36" s="13">
        <v>10002</v>
      </c>
      <c r="F36" s="11" t="s">
        <v>6</v>
      </c>
      <c r="G36" s="16" t="s">
        <v>30</v>
      </c>
      <c r="H36" s="17">
        <v>230000</v>
      </c>
      <c r="I36" s="17">
        <v>1030000</v>
      </c>
      <c r="J36" s="17">
        <v>0</v>
      </c>
    </row>
    <row r="37" spans="2:10">
      <c r="B37" s="115"/>
      <c r="C37" s="96"/>
      <c r="D37" s="12">
        <v>100</v>
      </c>
      <c r="E37" s="13">
        <v>10002</v>
      </c>
      <c r="F37" s="11" t="s">
        <v>31</v>
      </c>
      <c r="G37" s="16" t="s">
        <v>32</v>
      </c>
      <c r="H37" s="17">
        <v>218000</v>
      </c>
      <c r="I37" s="17">
        <v>0</v>
      </c>
      <c r="J37" s="17">
        <v>0</v>
      </c>
    </row>
    <row r="38" spans="2:10">
      <c r="B38" s="115"/>
      <c r="C38" s="96"/>
      <c r="D38" s="12">
        <v>100</v>
      </c>
      <c r="E38" s="13">
        <v>10002</v>
      </c>
      <c r="F38" s="11" t="s">
        <v>33</v>
      </c>
      <c r="G38" s="16" t="s">
        <v>35</v>
      </c>
      <c r="H38" s="17">
        <v>500000</v>
      </c>
      <c r="I38" s="17">
        <v>1000000</v>
      </c>
      <c r="J38" s="17">
        <v>2000000</v>
      </c>
    </row>
    <row r="39" spans="2:10">
      <c r="B39" s="115"/>
      <c r="C39" s="96"/>
      <c r="D39" s="12">
        <v>100</v>
      </c>
      <c r="E39" s="13">
        <v>10002</v>
      </c>
      <c r="F39" s="11" t="s">
        <v>8</v>
      </c>
      <c r="G39" s="16" t="s">
        <v>36</v>
      </c>
      <c r="H39" s="17">
        <v>120000</v>
      </c>
      <c r="I39" s="17">
        <v>0</v>
      </c>
      <c r="J39" s="17">
        <v>0</v>
      </c>
    </row>
    <row r="40" spans="2:10">
      <c r="B40" s="115"/>
      <c r="C40" s="96"/>
      <c r="D40" s="12">
        <v>100</v>
      </c>
      <c r="E40" s="13">
        <v>10002</v>
      </c>
      <c r="F40" s="11" t="s">
        <v>7</v>
      </c>
      <c r="G40" s="16" t="s">
        <v>117</v>
      </c>
      <c r="H40" s="17">
        <v>150000</v>
      </c>
      <c r="I40" s="17">
        <v>550000</v>
      </c>
      <c r="J40" s="17">
        <v>0</v>
      </c>
    </row>
    <row r="41" spans="2:10">
      <c r="B41" s="115"/>
      <c r="C41" s="96"/>
      <c r="D41" s="12">
        <v>100</v>
      </c>
      <c r="E41" s="13">
        <v>10002</v>
      </c>
      <c r="F41" s="11" t="s">
        <v>34</v>
      </c>
      <c r="G41" s="16" t="s">
        <v>37</v>
      </c>
      <c r="H41" s="17">
        <v>200000</v>
      </c>
      <c r="I41" s="17">
        <v>1880000</v>
      </c>
      <c r="J41" s="17">
        <v>0</v>
      </c>
    </row>
    <row r="42" spans="2:10">
      <c r="B42" s="115"/>
      <c r="C42" s="96"/>
      <c r="D42" s="12">
        <v>100</v>
      </c>
      <c r="E42" s="13">
        <v>10002</v>
      </c>
      <c r="F42" s="11" t="s">
        <v>38</v>
      </c>
      <c r="G42" s="16" t="s">
        <v>40</v>
      </c>
      <c r="H42" s="17">
        <v>100000</v>
      </c>
      <c r="I42" s="17">
        <v>200000</v>
      </c>
      <c r="J42" s="17">
        <v>600000</v>
      </c>
    </row>
    <row r="43" spans="2:10">
      <c r="B43" s="115"/>
      <c r="C43" s="96"/>
      <c r="D43" s="12">
        <v>100</v>
      </c>
      <c r="E43" s="13">
        <v>10002</v>
      </c>
      <c r="F43" s="11" t="s">
        <v>39</v>
      </c>
      <c r="G43" s="16" t="s">
        <v>41</v>
      </c>
      <c r="H43" s="17">
        <v>350000</v>
      </c>
      <c r="I43" s="17">
        <v>1000000</v>
      </c>
      <c r="J43" s="17">
        <v>3000000</v>
      </c>
    </row>
    <row r="44" spans="2:10">
      <c r="B44" s="115"/>
      <c r="C44" s="96"/>
      <c r="D44" s="12">
        <v>100</v>
      </c>
      <c r="E44" s="13">
        <v>10002</v>
      </c>
      <c r="F44" s="11" t="s">
        <v>90</v>
      </c>
      <c r="G44" s="16" t="s">
        <v>89</v>
      </c>
      <c r="H44" s="17">
        <v>80000</v>
      </c>
      <c r="I44" s="17">
        <v>0</v>
      </c>
      <c r="J44" s="17">
        <v>0</v>
      </c>
    </row>
    <row r="45" spans="2:10">
      <c r="B45" s="115"/>
      <c r="C45" s="96"/>
      <c r="D45" s="12">
        <v>100</v>
      </c>
      <c r="E45" s="13">
        <v>10002</v>
      </c>
      <c r="F45" s="11" t="s">
        <v>93</v>
      </c>
      <c r="G45" s="16" t="s">
        <v>91</v>
      </c>
      <c r="H45" s="17">
        <v>53000</v>
      </c>
      <c r="I45" s="17">
        <v>0</v>
      </c>
      <c r="J45" s="17">
        <v>0</v>
      </c>
    </row>
    <row r="46" spans="2:10">
      <c r="B46" s="115"/>
      <c r="C46" s="96"/>
      <c r="D46" s="12">
        <v>100</v>
      </c>
      <c r="E46" s="13">
        <v>10002</v>
      </c>
      <c r="F46" s="11" t="s">
        <v>92</v>
      </c>
      <c r="G46" s="16" t="s">
        <v>94</v>
      </c>
      <c r="H46" s="17">
        <v>200000</v>
      </c>
      <c r="I46" s="17">
        <v>3000000</v>
      </c>
      <c r="J46" s="17">
        <v>0</v>
      </c>
    </row>
    <row r="47" spans="2:10" ht="26.25">
      <c r="B47" s="115"/>
      <c r="C47" s="96"/>
      <c r="D47" s="21">
        <v>100</v>
      </c>
      <c r="E47" s="22">
        <v>10002</v>
      </c>
      <c r="F47" s="23">
        <v>3003</v>
      </c>
      <c r="G47" s="24" t="s">
        <v>42</v>
      </c>
      <c r="H47" s="27">
        <f>SUM(H48:H50)</f>
        <v>4280000</v>
      </c>
      <c r="I47" s="27">
        <f t="shared" ref="I47:J47" si="5">SUM(I48:I50)</f>
        <v>10163000</v>
      </c>
      <c r="J47" s="27">
        <f t="shared" si="5"/>
        <v>1000000</v>
      </c>
    </row>
    <row r="48" spans="2:10">
      <c r="B48" s="115"/>
      <c r="C48" s="96"/>
      <c r="D48" s="12">
        <v>100</v>
      </c>
      <c r="E48" s="13">
        <v>10002</v>
      </c>
      <c r="F48" s="11" t="s">
        <v>3</v>
      </c>
      <c r="G48" s="16" t="s">
        <v>43</v>
      </c>
      <c r="H48" s="17">
        <v>1750000</v>
      </c>
      <c r="I48" s="17">
        <v>9663000</v>
      </c>
      <c r="J48" s="17">
        <v>1000000</v>
      </c>
    </row>
    <row r="49" spans="2:10" ht="27" customHeight="1">
      <c r="B49" s="115"/>
      <c r="C49" s="96"/>
      <c r="D49" s="12">
        <v>100</v>
      </c>
      <c r="E49" s="13">
        <v>10002</v>
      </c>
      <c r="F49" s="11" t="s">
        <v>5</v>
      </c>
      <c r="G49" s="16" t="s">
        <v>44</v>
      </c>
      <c r="H49" s="17">
        <v>2000000</v>
      </c>
      <c r="I49" s="17">
        <v>0</v>
      </c>
      <c r="J49" s="17">
        <v>0</v>
      </c>
    </row>
    <row r="50" spans="2:10">
      <c r="B50" s="115"/>
      <c r="C50" s="96"/>
      <c r="D50" s="12">
        <v>100</v>
      </c>
      <c r="E50" s="13">
        <v>10002</v>
      </c>
      <c r="F50" s="11" t="s">
        <v>6</v>
      </c>
      <c r="G50" s="16" t="s">
        <v>95</v>
      </c>
      <c r="H50" s="17">
        <v>530000</v>
      </c>
      <c r="I50" s="17">
        <v>500000</v>
      </c>
      <c r="J50" s="17">
        <v>0</v>
      </c>
    </row>
    <row r="51" spans="2:10" ht="26.25">
      <c r="B51" s="115"/>
      <c r="C51" s="96"/>
      <c r="D51" s="21">
        <v>100</v>
      </c>
      <c r="E51" s="22">
        <v>10002</v>
      </c>
      <c r="F51" s="23">
        <v>3004</v>
      </c>
      <c r="G51" s="24" t="s">
        <v>18</v>
      </c>
      <c r="H51" s="27">
        <f>SUM(H52:H56)</f>
        <v>4150000</v>
      </c>
      <c r="I51" s="27">
        <f>SUM(I52:I56)</f>
        <v>2000000</v>
      </c>
      <c r="J51" s="27">
        <f>SUM(J52:J56)</f>
        <v>850000</v>
      </c>
    </row>
    <row r="52" spans="2:10">
      <c r="B52" s="115"/>
      <c r="C52" s="96"/>
      <c r="D52" s="12">
        <v>100</v>
      </c>
      <c r="E52" s="13">
        <v>10002</v>
      </c>
      <c r="F52" s="11" t="s">
        <v>3</v>
      </c>
      <c r="G52" s="16" t="s">
        <v>45</v>
      </c>
      <c r="H52" s="17">
        <v>3200000</v>
      </c>
      <c r="I52" s="17">
        <v>0</v>
      </c>
      <c r="J52" s="17">
        <v>0</v>
      </c>
    </row>
    <row r="53" spans="2:10">
      <c r="B53" s="115"/>
      <c r="C53" s="96"/>
      <c r="D53" s="12">
        <v>100</v>
      </c>
      <c r="E53" s="13">
        <v>10002</v>
      </c>
      <c r="F53" s="11" t="s">
        <v>5</v>
      </c>
      <c r="G53" s="16" t="s">
        <v>46</v>
      </c>
      <c r="H53" s="17">
        <v>150000</v>
      </c>
      <c r="I53" s="17">
        <v>350000</v>
      </c>
      <c r="J53" s="17">
        <v>350000</v>
      </c>
    </row>
    <row r="54" spans="2:10">
      <c r="B54" s="115"/>
      <c r="C54" s="96"/>
      <c r="D54" s="12">
        <v>100</v>
      </c>
      <c r="E54" s="13">
        <v>10002</v>
      </c>
      <c r="F54" s="11" t="s">
        <v>34</v>
      </c>
      <c r="G54" s="16" t="s">
        <v>48</v>
      </c>
      <c r="H54" s="17">
        <v>120000</v>
      </c>
      <c r="I54" s="17">
        <v>500000</v>
      </c>
      <c r="J54" s="17">
        <v>500000</v>
      </c>
    </row>
    <row r="55" spans="2:10">
      <c r="B55" s="115"/>
      <c r="C55" s="96"/>
      <c r="D55" s="12">
        <v>100</v>
      </c>
      <c r="E55" s="13">
        <v>10002</v>
      </c>
      <c r="F55" s="11" t="s">
        <v>96</v>
      </c>
      <c r="G55" s="16" t="s">
        <v>97</v>
      </c>
      <c r="H55" s="17">
        <v>330000</v>
      </c>
      <c r="I55" s="17">
        <v>1000000</v>
      </c>
      <c r="J55" s="17">
        <v>0</v>
      </c>
    </row>
    <row r="56" spans="2:10">
      <c r="B56" s="115"/>
      <c r="C56" s="96"/>
      <c r="D56" s="12">
        <v>100</v>
      </c>
      <c r="E56" s="13">
        <v>10002</v>
      </c>
      <c r="F56" s="11" t="s">
        <v>38</v>
      </c>
      <c r="G56" s="16" t="s">
        <v>98</v>
      </c>
      <c r="H56" s="17">
        <v>350000</v>
      </c>
      <c r="I56" s="17">
        <v>150000</v>
      </c>
      <c r="J56" s="17">
        <v>0</v>
      </c>
    </row>
    <row r="57" spans="2:10" ht="38.25" customHeight="1">
      <c r="B57" s="115"/>
      <c r="C57" s="105" t="s">
        <v>16</v>
      </c>
      <c r="D57" s="21">
        <v>100</v>
      </c>
      <c r="E57" s="22">
        <v>10002</v>
      </c>
      <c r="F57" s="23">
        <v>3004</v>
      </c>
      <c r="G57" s="24" t="s">
        <v>18</v>
      </c>
      <c r="H57" s="25">
        <f>H58</f>
        <v>200000</v>
      </c>
      <c r="I57" s="25">
        <f>I58</f>
        <v>550000</v>
      </c>
      <c r="J57" s="25">
        <f>J58</f>
        <v>550000</v>
      </c>
    </row>
    <row r="58" spans="2:10" ht="24.75" customHeight="1">
      <c r="B58" s="115"/>
      <c r="C58" s="106"/>
      <c r="D58" s="12">
        <v>100</v>
      </c>
      <c r="E58" s="13">
        <v>10002</v>
      </c>
      <c r="F58" s="18" t="s">
        <v>31</v>
      </c>
      <c r="G58" s="16" t="s">
        <v>72</v>
      </c>
      <c r="H58" s="15">
        <v>200000</v>
      </c>
      <c r="I58" s="15">
        <v>550000</v>
      </c>
      <c r="J58" s="15">
        <v>550000</v>
      </c>
    </row>
    <row r="59" spans="2:10" ht="24.75" customHeight="1">
      <c r="B59" s="115"/>
      <c r="C59" s="106"/>
      <c r="D59" s="21">
        <v>100</v>
      </c>
      <c r="E59" s="22">
        <v>10002</v>
      </c>
      <c r="F59" s="23">
        <v>4003</v>
      </c>
      <c r="G59" s="24" t="s">
        <v>118</v>
      </c>
      <c r="H59" s="25">
        <f>H60</f>
        <v>620000</v>
      </c>
      <c r="I59" s="25">
        <f>I60</f>
        <v>1500000</v>
      </c>
      <c r="J59" s="25">
        <f>J60</f>
        <v>2120000</v>
      </c>
    </row>
    <row r="60" spans="2:10" ht="24.75" customHeight="1">
      <c r="B60" s="115"/>
      <c r="C60" s="106"/>
      <c r="D60" s="12">
        <v>100</v>
      </c>
      <c r="E60" s="13">
        <v>10002</v>
      </c>
      <c r="F60" s="18" t="s">
        <v>5</v>
      </c>
      <c r="G60" s="16" t="s">
        <v>119</v>
      </c>
      <c r="H60" s="15">
        <v>620000</v>
      </c>
      <c r="I60" s="15">
        <v>1500000</v>
      </c>
      <c r="J60" s="15">
        <v>2120000</v>
      </c>
    </row>
    <row r="61" spans="2:10">
      <c r="B61" s="115"/>
      <c r="C61" s="106"/>
      <c r="D61" s="21">
        <v>100</v>
      </c>
      <c r="E61" s="22">
        <v>10003</v>
      </c>
      <c r="F61" s="23">
        <v>8001</v>
      </c>
      <c r="G61" s="24" t="s">
        <v>49</v>
      </c>
      <c r="H61" s="28">
        <f>SUM(H62:H65)</f>
        <v>1000000</v>
      </c>
      <c r="I61" s="28">
        <f>SUM(I62:I65)</f>
        <v>1000000</v>
      </c>
      <c r="J61" s="28">
        <f>SUM(J62:J65)</f>
        <v>1000000</v>
      </c>
    </row>
    <row r="62" spans="2:10">
      <c r="B62" s="115"/>
      <c r="C62" s="106"/>
      <c r="D62" s="12">
        <v>100</v>
      </c>
      <c r="E62" s="13">
        <v>10003</v>
      </c>
      <c r="F62" s="18" t="s">
        <v>3</v>
      </c>
      <c r="G62" s="16" t="s">
        <v>50</v>
      </c>
      <c r="H62" s="19">
        <v>260000</v>
      </c>
      <c r="I62" s="19">
        <v>260000</v>
      </c>
      <c r="J62" s="19">
        <v>260000</v>
      </c>
    </row>
    <row r="63" spans="2:10">
      <c r="B63" s="115"/>
      <c r="C63" s="106"/>
      <c r="D63" s="12">
        <v>100</v>
      </c>
      <c r="E63" s="13">
        <v>10003</v>
      </c>
      <c r="F63" s="18" t="s">
        <v>5</v>
      </c>
      <c r="G63" s="16" t="s">
        <v>51</v>
      </c>
      <c r="H63" s="19">
        <v>200000</v>
      </c>
      <c r="I63" s="19">
        <v>200000</v>
      </c>
      <c r="J63" s="19">
        <v>200000</v>
      </c>
    </row>
    <row r="64" spans="2:10">
      <c r="B64" s="115"/>
      <c r="C64" s="106"/>
      <c r="D64" s="12">
        <v>100</v>
      </c>
      <c r="E64" s="13">
        <v>10003</v>
      </c>
      <c r="F64" s="18" t="s">
        <v>31</v>
      </c>
      <c r="G64" s="16" t="s">
        <v>52</v>
      </c>
      <c r="H64" s="19">
        <v>440000</v>
      </c>
      <c r="I64" s="19">
        <v>440000</v>
      </c>
      <c r="J64" s="19">
        <v>440000</v>
      </c>
    </row>
    <row r="65" spans="2:10" ht="26.25">
      <c r="B65" s="115"/>
      <c r="C65" s="107"/>
      <c r="D65" s="12">
        <v>100</v>
      </c>
      <c r="E65" s="13">
        <v>10003</v>
      </c>
      <c r="F65" s="18" t="s">
        <v>33</v>
      </c>
      <c r="G65" s="16" t="s">
        <v>110</v>
      </c>
      <c r="H65" s="19">
        <v>100000</v>
      </c>
      <c r="I65" s="19">
        <v>100000</v>
      </c>
      <c r="J65" s="19">
        <v>100000</v>
      </c>
    </row>
    <row r="66" spans="2:10" ht="23.25" customHeight="1">
      <c r="B66" s="115"/>
      <c r="C66" s="105" t="s">
        <v>17</v>
      </c>
      <c r="D66" s="21">
        <v>100</v>
      </c>
      <c r="E66" s="22">
        <v>10003</v>
      </c>
      <c r="F66" s="23">
        <v>9001</v>
      </c>
      <c r="G66" s="24" t="s">
        <v>53</v>
      </c>
      <c r="H66" s="28">
        <f>SUM(H67:H71)</f>
        <v>1900000</v>
      </c>
      <c r="I66" s="28">
        <f t="shared" ref="I66:J66" si="6">SUM(I67:I71)</f>
        <v>3250000</v>
      </c>
      <c r="J66" s="28">
        <f t="shared" si="6"/>
        <v>8300000</v>
      </c>
    </row>
    <row r="67" spans="2:10" ht="17.25" customHeight="1">
      <c r="B67" s="115"/>
      <c r="C67" s="106"/>
      <c r="D67" s="12">
        <v>100</v>
      </c>
      <c r="E67" s="13">
        <v>10003</v>
      </c>
      <c r="F67" s="18" t="s">
        <v>3</v>
      </c>
      <c r="G67" s="16" t="s">
        <v>54</v>
      </c>
      <c r="H67" s="19">
        <v>100000</v>
      </c>
      <c r="I67" s="19">
        <v>3000000</v>
      </c>
      <c r="J67" s="19">
        <v>7000000</v>
      </c>
    </row>
    <row r="68" spans="2:10" ht="18" customHeight="1">
      <c r="B68" s="115"/>
      <c r="C68" s="106"/>
      <c r="D68" s="12">
        <v>100</v>
      </c>
      <c r="E68" s="13">
        <v>10003</v>
      </c>
      <c r="F68" s="18" t="s">
        <v>5</v>
      </c>
      <c r="G68" s="16" t="s">
        <v>55</v>
      </c>
      <c r="H68" s="19">
        <v>1150000</v>
      </c>
      <c r="I68" s="19">
        <v>0</v>
      </c>
      <c r="J68" s="19">
        <v>1150000</v>
      </c>
    </row>
    <row r="69" spans="2:10" ht="26.25" customHeight="1">
      <c r="B69" s="115"/>
      <c r="C69" s="106"/>
      <c r="D69" s="12">
        <v>100</v>
      </c>
      <c r="E69" s="13">
        <v>10003</v>
      </c>
      <c r="F69" s="18" t="s">
        <v>4</v>
      </c>
      <c r="G69" s="16" t="s">
        <v>78</v>
      </c>
      <c r="H69" s="19">
        <v>150000</v>
      </c>
      <c r="I69" s="19">
        <v>150000</v>
      </c>
      <c r="J69" s="19">
        <v>150000</v>
      </c>
    </row>
    <row r="70" spans="2:10" ht="26.25" customHeight="1">
      <c r="B70" s="115"/>
      <c r="C70" s="106"/>
      <c r="D70" s="12">
        <v>100</v>
      </c>
      <c r="E70" s="13">
        <v>10003</v>
      </c>
      <c r="F70" s="18" t="s">
        <v>6</v>
      </c>
      <c r="G70" s="16" t="s">
        <v>111</v>
      </c>
      <c r="H70" s="19">
        <v>300000</v>
      </c>
      <c r="I70" s="19">
        <v>100000</v>
      </c>
      <c r="J70" s="19">
        <v>0</v>
      </c>
    </row>
    <row r="71" spans="2:10" ht="26.25" customHeight="1">
      <c r="B71" s="115"/>
      <c r="C71" s="107"/>
      <c r="D71" s="12">
        <v>100</v>
      </c>
      <c r="E71" s="13">
        <v>10003</v>
      </c>
      <c r="F71" s="18" t="s">
        <v>31</v>
      </c>
      <c r="G71" s="16" t="s">
        <v>112</v>
      </c>
      <c r="H71" s="19">
        <v>200000</v>
      </c>
      <c r="I71" s="19">
        <v>0</v>
      </c>
      <c r="J71" s="19">
        <v>0</v>
      </c>
    </row>
    <row r="72" spans="2:10" ht="26.25" customHeight="1">
      <c r="B72" s="115"/>
      <c r="C72" s="105" t="s">
        <v>57</v>
      </c>
      <c r="D72" s="21">
        <v>100</v>
      </c>
      <c r="E72" s="22">
        <v>10002</v>
      </c>
      <c r="F72" s="23">
        <v>3005</v>
      </c>
      <c r="G72" s="24" t="s">
        <v>103</v>
      </c>
      <c r="H72" s="28">
        <f>SUM(H73:H74)</f>
        <v>420000</v>
      </c>
      <c r="I72" s="28">
        <f t="shared" ref="I72:J72" si="7">SUM(I73:I74)</f>
        <v>1570000</v>
      </c>
      <c r="J72" s="28">
        <f t="shared" si="7"/>
        <v>0</v>
      </c>
    </row>
    <row r="73" spans="2:10" ht="26.25" customHeight="1">
      <c r="B73" s="115"/>
      <c r="C73" s="106"/>
      <c r="D73" s="12">
        <v>100</v>
      </c>
      <c r="E73" s="13">
        <v>10002</v>
      </c>
      <c r="F73" s="18" t="s">
        <v>3</v>
      </c>
      <c r="G73" s="16" t="s">
        <v>104</v>
      </c>
      <c r="H73" s="19">
        <v>250000</v>
      </c>
      <c r="I73" s="19">
        <v>1570000</v>
      </c>
      <c r="J73" s="19">
        <v>0</v>
      </c>
    </row>
    <row r="74" spans="2:10" ht="26.25" customHeight="1">
      <c r="B74" s="115"/>
      <c r="C74" s="106"/>
      <c r="D74" s="12">
        <v>100</v>
      </c>
      <c r="E74" s="13">
        <v>10002</v>
      </c>
      <c r="F74" s="18" t="s">
        <v>5</v>
      </c>
      <c r="G74" s="16" t="s">
        <v>105</v>
      </c>
      <c r="H74" s="19">
        <v>170000</v>
      </c>
      <c r="I74" s="19">
        <v>0</v>
      </c>
      <c r="J74" s="19">
        <v>0</v>
      </c>
    </row>
    <row r="75" spans="2:10" ht="18" customHeight="1">
      <c r="B75" s="115"/>
      <c r="C75" s="106"/>
      <c r="D75" s="21">
        <v>100</v>
      </c>
      <c r="E75" s="22">
        <v>10003</v>
      </c>
      <c r="F75" s="23">
        <v>6001</v>
      </c>
      <c r="G75" s="24" t="s">
        <v>58</v>
      </c>
      <c r="H75" s="28">
        <f>SUM(H76:H77)</f>
        <v>1375000</v>
      </c>
      <c r="I75" s="28">
        <f>SUM(I76:I77)</f>
        <v>1000000</v>
      </c>
      <c r="J75" s="28">
        <f>SUM(J76:J77)</f>
        <v>12500000</v>
      </c>
    </row>
    <row r="76" spans="2:10" ht="25.9" customHeight="1">
      <c r="B76" s="115"/>
      <c r="C76" s="106"/>
      <c r="D76" s="12">
        <v>100</v>
      </c>
      <c r="E76" s="13">
        <v>10003</v>
      </c>
      <c r="F76" s="18" t="s">
        <v>4</v>
      </c>
      <c r="G76" s="16" t="s">
        <v>75</v>
      </c>
      <c r="H76" s="19">
        <v>500000</v>
      </c>
      <c r="I76" s="19">
        <v>1000000</v>
      </c>
      <c r="J76" s="19">
        <v>12500000</v>
      </c>
    </row>
    <row r="77" spans="2:10" ht="24.6" customHeight="1">
      <c r="B77" s="115"/>
      <c r="C77" s="120"/>
      <c r="D77" s="12">
        <v>100</v>
      </c>
      <c r="E77" s="13">
        <v>10003</v>
      </c>
      <c r="F77" s="18" t="s">
        <v>6</v>
      </c>
      <c r="G77" s="16" t="s">
        <v>120</v>
      </c>
      <c r="H77" s="19">
        <v>875000</v>
      </c>
      <c r="I77" s="19">
        <v>0</v>
      </c>
      <c r="J77" s="19">
        <v>0</v>
      </c>
    </row>
    <row r="78" spans="2:10" ht="32.25" customHeight="1">
      <c r="B78" s="102" t="s">
        <v>59</v>
      </c>
      <c r="C78" s="99" t="s">
        <v>76</v>
      </c>
      <c r="D78" s="51">
        <v>100</v>
      </c>
      <c r="E78" s="29">
        <v>10002</v>
      </c>
      <c r="F78" s="30">
        <v>3006</v>
      </c>
      <c r="G78" s="31" t="s">
        <v>60</v>
      </c>
      <c r="H78" s="32">
        <f>SUM(H79:H81)</f>
        <v>8250000</v>
      </c>
      <c r="I78" s="32">
        <f t="shared" ref="I78:J78" si="8">SUM(I79:I81)</f>
        <v>13600000</v>
      </c>
      <c r="J78" s="32">
        <f t="shared" si="8"/>
        <v>13600000</v>
      </c>
    </row>
    <row r="79" spans="2:10" ht="20.25" customHeight="1">
      <c r="B79" s="103"/>
      <c r="C79" s="100"/>
      <c r="D79" s="52">
        <v>100</v>
      </c>
      <c r="E79" s="40">
        <v>10002</v>
      </c>
      <c r="F79" s="41" t="s">
        <v>3</v>
      </c>
      <c r="G79" s="42" t="s">
        <v>106</v>
      </c>
      <c r="H79" s="43">
        <v>1150000</v>
      </c>
      <c r="I79" s="43">
        <v>6000000</v>
      </c>
      <c r="J79" s="65">
        <v>6000000</v>
      </c>
    </row>
    <row r="80" spans="2:10" ht="20.25" customHeight="1">
      <c r="B80" s="103"/>
      <c r="C80" s="100"/>
      <c r="D80" s="87">
        <v>100</v>
      </c>
      <c r="E80" s="87">
        <v>10002</v>
      </c>
      <c r="F80" s="88" t="s">
        <v>5</v>
      </c>
      <c r="G80" s="89" t="s">
        <v>107</v>
      </c>
      <c r="H80" s="90">
        <v>7100000</v>
      </c>
      <c r="I80" s="90">
        <v>7100000</v>
      </c>
      <c r="J80" s="91">
        <v>7100000</v>
      </c>
    </row>
    <row r="81" spans="2:10" ht="20.25" customHeight="1">
      <c r="B81" s="103"/>
      <c r="C81" s="100"/>
      <c r="D81" s="87">
        <v>100</v>
      </c>
      <c r="E81" s="87">
        <v>10002</v>
      </c>
      <c r="F81" s="88" t="s">
        <v>6</v>
      </c>
      <c r="G81" s="89" t="s">
        <v>108</v>
      </c>
      <c r="H81" s="90">
        <v>0</v>
      </c>
      <c r="I81" s="90">
        <v>500000</v>
      </c>
      <c r="J81" s="91">
        <v>500000</v>
      </c>
    </row>
    <row r="82" spans="2:10">
      <c r="B82" s="103"/>
      <c r="C82" s="100"/>
      <c r="D82" s="53">
        <v>100</v>
      </c>
      <c r="E82" s="44">
        <v>10002</v>
      </c>
      <c r="F82" s="45">
        <v>3007</v>
      </c>
      <c r="G82" s="46" t="s">
        <v>73</v>
      </c>
      <c r="H82" s="62">
        <f>SUM(H83:H85)</f>
        <v>220000</v>
      </c>
      <c r="I82" s="62">
        <f t="shared" ref="I82:J82" si="9">SUM(I83:I85)</f>
        <v>500000</v>
      </c>
      <c r="J82" s="62">
        <f t="shared" si="9"/>
        <v>1500000</v>
      </c>
    </row>
    <row r="83" spans="2:10" ht="26.25">
      <c r="B83" s="103"/>
      <c r="C83" s="100"/>
      <c r="D83" s="54">
        <v>100</v>
      </c>
      <c r="E83" s="47">
        <v>10002</v>
      </c>
      <c r="F83" s="48" t="s">
        <v>3</v>
      </c>
      <c r="G83" s="49" t="s">
        <v>74</v>
      </c>
      <c r="H83" s="50">
        <v>150000</v>
      </c>
      <c r="I83" s="63">
        <v>0</v>
      </c>
      <c r="J83" s="63">
        <v>0</v>
      </c>
    </row>
    <row r="84" spans="2:10">
      <c r="B84" s="103"/>
      <c r="C84" s="100"/>
      <c r="D84" s="54">
        <v>100</v>
      </c>
      <c r="E84" s="47">
        <v>10002</v>
      </c>
      <c r="F84" s="48" t="s">
        <v>4</v>
      </c>
      <c r="G84" s="55" t="s">
        <v>79</v>
      </c>
      <c r="H84" s="50">
        <v>20000</v>
      </c>
      <c r="I84" s="63">
        <v>500000</v>
      </c>
      <c r="J84" s="63">
        <v>1500000</v>
      </c>
    </row>
    <row r="85" spans="2:10">
      <c r="B85" s="104"/>
      <c r="C85" s="101"/>
      <c r="D85" s="54">
        <v>100</v>
      </c>
      <c r="E85" s="47">
        <v>10002</v>
      </c>
      <c r="F85" s="48" t="s">
        <v>6</v>
      </c>
      <c r="G85" s="55" t="s">
        <v>109</v>
      </c>
      <c r="H85" s="50">
        <v>50000</v>
      </c>
      <c r="I85" s="63">
        <v>0</v>
      </c>
      <c r="J85" s="63">
        <v>0</v>
      </c>
    </row>
    <row r="86" spans="2:10">
      <c r="B86" s="68"/>
      <c r="C86" s="68"/>
      <c r="D86" s="69"/>
      <c r="E86" s="70"/>
      <c r="F86" s="68"/>
      <c r="G86" s="68" t="s">
        <v>80</v>
      </c>
      <c r="H86" s="71">
        <f>H82+H78+H75+H72+H66+H61+H59+H57+H51+H47+H32+H29+H25+H23+H19+H17</f>
        <v>41911000</v>
      </c>
      <c r="I86" s="71">
        <f t="shared" ref="I86:J86" si="10">I82+I78+I75+I72+I66+I61+I59+I57+I51+I47+I32+I29+I25+I23+I19+I17</f>
        <v>61548000</v>
      </c>
      <c r="J86" s="71">
        <f t="shared" si="10"/>
        <v>69475000</v>
      </c>
    </row>
    <row r="87" spans="2:10">
      <c r="B87" s="73"/>
      <c r="C87" s="73"/>
      <c r="D87" s="74"/>
      <c r="E87" s="75"/>
      <c r="F87" s="73"/>
      <c r="G87" s="73"/>
      <c r="H87" s="76"/>
      <c r="I87" s="76"/>
      <c r="J87" s="76"/>
    </row>
    <row r="88" spans="2:10" ht="15.75">
      <c r="B88" s="108" t="s">
        <v>65</v>
      </c>
      <c r="C88" s="108"/>
      <c r="D88" s="108"/>
      <c r="E88" s="108"/>
      <c r="F88" s="108"/>
      <c r="G88" s="108"/>
      <c r="H88" s="108"/>
      <c r="I88" s="108"/>
      <c r="J88" s="108"/>
    </row>
    <row r="89" spans="2:10" ht="15.75">
      <c r="B89" s="72"/>
      <c r="C89" s="72"/>
      <c r="D89" s="72"/>
      <c r="E89" s="72"/>
      <c r="F89" s="72"/>
      <c r="G89" s="72"/>
      <c r="H89" s="72"/>
      <c r="I89" s="72"/>
      <c r="J89" s="72"/>
    </row>
    <row r="90" spans="2:10" ht="15.75" customHeight="1">
      <c r="B90" s="97" t="s">
        <v>84</v>
      </c>
      <c r="C90" s="97"/>
      <c r="D90" s="97"/>
      <c r="E90" s="97"/>
      <c r="F90" s="97"/>
      <c r="G90" s="97"/>
      <c r="H90" s="97"/>
      <c r="I90" s="97"/>
      <c r="J90" s="97"/>
    </row>
    <row r="91" spans="2:10" ht="15.75" customHeight="1">
      <c r="B91" s="97"/>
      <c r="C91" s="97"/>
      <c r="D91" s="97"/>
      <c r="E91" s="97"/>
      <c r="F91" s="97"/>
      <c r="G91" s="97"/>
      <c r="H91" s="97"/>
      <c r="I91" s="97"/>
      <c r="J91" s="97"/>
    </row>
    <row r="92" spans="2:10" ht="15.75">
      <c r="B92" s="33"/>
      <c r="C92" s="33"/>
      <c r="D92" s="33"/>
      <c r="E92" s="33"/>
      <c r="F92" s="33"/>
      <c r="G92" s="33"/>
      <c r="H92" s="57"/>
      <c r="I92" s="57"/>
      <c r="J92" s="57"/>
    </row>
    <row r="93" spans="2:10" ht="15.75">
      <c r="B93" s="33" t="s">
        <v>62</v>
      </c>
      <c r="C93" s="33" t="s">
        <v>81</v>
      </c>
      <c r="D93" s="33"/>
      <c r="E93" s="33"/>
      <c r="F93" s="33"/>
      <c r="G93" s="33"/>
      <c r="H93" s="57"/>
      <c r="I93" s="57"/>
      <c r="J93" s="57"/>
    </row>
    <row r="94" spans="2:10" ht="15.75">
      <c r="B94" s="33" t="s">
        <v>63</v>
      </c>
      <c r="C94" s="33" t="s">
        <v>82</v>
      </c>
      <c r="D94" s="33"/>
      <c r="E94" s="33"/>
      <c r="F94" s="33"/>
      <c r="G94" s="33"/>
      <c r="H94" s="57"/>
      <c r="I94" s="57"/>
      <c r="J94" s="57"/>
    </row>
    <row r="95" spans="2:10" ht="15.75">
      <c r="B95" s="33" t="s">
        <v>83</v>
      </c>
      <c r="C95" s="33"/>
      <c r="D95" s="33"/>
      <c r="E95" s="33"/>
      <c r="F95" s="33"/>
      <c r="G95" s="33"/>
      <c r="H95" s="57"/>
      <c r="I95" s="57"/>
      <c r="J95" s="57"/>
    </row>
    <row r="96" spans="2:10" ht="15.75">
      <c r="B96" s="33"/>
      <c r="C96" s="33"/>
      <c r="D96" s="33"/>
      <c r="E96" s="33"/>
      <c r="F96" s="33"/>
      <c r="G96" s="33"/>
      <c r="H96" s="57"/>
      <c r="I96" s="57"/>
      <c r="J96" s="57"/>
    </row>
    <row r="97" spans="2:10" ht="15.75">
      <c r="B97" s="33"/>
      <c r="C97" s="33"/>
      <c r="D97" s="33"/>
      <c r="E97" s="33"/>
      <c r="F97" s="98"/>
      <c r="G97" s="98"/>
      <c r="H97" s="57"/>
      <c r="I97" s="57"/>
      <c r="J97" s="57"/>
    </row>
    <row r="98" spans="2:10" ht="15.75">
      <c r="B98" s="33"/>
      <c r="C98" s="33"/>
      <c r="D98" s="33"/>
      <c r="E98" s="33"/>
      <c r="F98" s="98"/>
      <c r="G98" s="98"/>
      <c r="H98" s="98" t="s">
        <v>61</v>
      </c>
      <c r="I98" s="98"/>
      <c r="J98" s="98"/>
    </row>
    <row r="99" spans="2:10" ht="15.75">
      <c r="B99" s="33"/>
      <c r="C99" s="33"/>
      <c r="D99" s="33"/>
      <c r="E99" s="33"/>
      <c r="F99" s="33"/>
      <c r="G99" s="33"/>
      <c r="H99" s="108" t="s">
        <v>9</v>
      </c>
      <c r="I99" s="108"/>
      <c r="J99" s="108"/>
    </row>
    <row r="100" spans="2:10" ht="15.75">
      <c r="B100" s="33"/>
      <c r="C100" s="33"/>
      <c r="D100" s="33"/>
      <c r="E100" s="33"/>
      <c r="F100" s="33"/>
      <c r="G100" s="33"/>
      <c r="H100" s="108" t="s">
        <v>67</v>
      </c>
      <c r="I100" s="108"/>
      <c r="J100" s="108"/>
    </row>
    <row r="101" spans="2:10" ht="15.75">
      <c r="B101" s="33"/>
      <c r="C101" s="33"/>
      <c r="D101" s="33"/>
      <c r="E101" s="33"/>
      <c r="F101" s="33"/>
      <c r="G101" s="33"/>
      <c r="H101" s="57"/>
      <c r="I101" s="57"/>
      <c r="J101" s="57"/>
    </row>
    <row r="102" spans="2:10" ht="15.75">
      <c r="B102" s="33"/>
      <c r="C102" s="33"/>
      <c r="D102" s="33"/>
      <c r="E102" s="33"/>
      <c r="F102" s="33"/>
      <c r="G102" s="33"/>
      <c r="H102" s="57"/>
      <c r="I102" s="57"/>
      <c r="J102" s="57"/>
    </row>
    <row r="103" spans="2:10" ht="15.75">
      <c r="B103" s="33"/>
      <c r="C103" s="33"/>
      <c r="D103" s="33"/>
      <c r="E103" s="33"/>
      <c r="F103" s="33"/>
      <c r="G103" s="33"/>
      <c r="H103" s="57"/>
      <c r="I103" s="57"/>
      <c r="J103" s="57"/>
    </row>
  </sheetData>
  <sheetProtection selectLockedCells="1" selectUnlockedCells="1"/>
  <mergeCells count="23">
    <mergeCell ref="H99:J99"/>
    <mergeCell ref="H100:J100"/>
    <mergeCell ref="B7:J7"/>
    <mergeCell ref="B3:J5"/>
    <mergeCell ref="B88:J88"/>
    <mergeCell ref="B9:J9"/>
    <mergeCell ref="F97:G97"/>
    <mergeCell ref="C57:C65"/>
    <mergeCell ref="D15:E15"/>
    <mergeCell ref="D16:E16"/>
    <mergeCell ref="B12:J13"/>
    <mergeCell ref="B17:B28"/>
    <mergeCell ref="C17:C28"/>
    <mergeCell ref="C72:C77"/>
    <mergeCell ref="B29:B77"/>
    <mergeCell ref="F98:G98"/>
    <mergeCell ref="I1:J1"/>
    <mergeCell ref="C29:C56"/>
    <mergeCell ref="B90:J91"/>
    <mergeCell ref="H98:J98"/>
    <mergeCell ref="C78:C85"/>
    <mergeCell ref="B78:B85"/>
    <mergeCell ref="C66:C71"/>
  </mergeCells>
  <pageMargins left="0.70833333333333337" right="0.80972222222222223" top="0.30972222222222223" bottom="0.30972222222222223" header="0.51180555555555551" footer="0.51180555555555551"/>
  <pageSetup paperSize="9" scale="58" firstPageNumber="0" fitToHeight="3" pageOrder="overThenDown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"/>
  <sheetViews>
    <sheetView view="pageLayout" zoomScaleNormal="100" workbookViewId="0">
      <selection activeCell="K17" sqref="K17"/>
    </sheetView>
  </sheetViews>
  <sheetFormatPr defaultRowHeight="15"/>
  <sheetData>
    <row r="1" spans="1:14" ht="18.75">
      <c r="A1" s="121" t="s">
        <v>68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ht="18.75">
      <c r="A2" s="121" t="s">
        <v>113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5" spans="1:14">
      <c r="A5" s="123" t="s">
        <v>69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7" spans="1:14">
      <c r="A7" s="122" t="s">
        <v>70</v>
      </c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</row>
    <row r="8" spans="1:14">
      <c r="A8" s="122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10" spans="1:14">
      <c r="A10" t="s">
        <v>121</v>
      </c>
    </row>
    <row r="11" spans="1:14">
      <c r="A11" t="s">
        <v>71</v>
      </c>
    </row>
    <row r="13" spans="1:14">
      <c r="A13" s="124" t="s">
        <v>122</v>
      </c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</row>
    <row r="14" spans="1:14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</row>
  </sheetData>
  <sheetProtection selectLockedCells="1" selectUnlockedCells="1"/>
  <mergeCells count="5">
    <mergeCell ref="A1:N1"/>
    <mergeCell ref="A2:N2"/>
    <mergeCell ref="A7:N8"/>
    <mergeCell ref="A5:N5"/>
    <mergeCell ref="A13:N14"/>
  </mergeCells>
  <pageMargins left="0.7" right="0.7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PLAN</vt:lpstr>
      <vt:lpstr>OBRAZLOZENJE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Nataša Kleković</dc:creator>
  <cp:lastModifiedBy>Martina Krajina</cp:lastModifiedBy>
  <cp:lastPrinted>2019-11-12T10:05:30Z</cp:lastPrinted>
  <dcterms:created xsi:type="dcterms:W3CDTF">2016-12-16T10:51:49Z</dcterms:created>
  <dcterms:modified xsi:type="dcterms:W3CDTF">2019-11-13T21:21:55Z</dcterms:modified>
</cp:coreProperties>
</file>